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230" activeTab="0"/>
  </bookViews>
  <sheets>
    <sheet name="Sheet1" sheetId="1" r:id="rId1"/>
    <sheet name="Sheet2" sheetId="2" r:id="rId2"/>
    <sheet name="Sheet3" sheetId="3" r:id="rId3"/>
  </sheets>
  <definedNames>
    <definedName name="p">'Sheet1'!$B$11</definedName>
    <definedName name="pp">'Sheet1'!$B$28</definedName>
    <definedName name="pp2">'Sheet1'!$B$28</definedName>
    <definedName name="rr2">'Sheet1'!$B$29</definedName>
    <definedName name="rrr">'Sheet1'!$C$11</definedName>
  </definedNames>
  <calcPr fullCalcOnLoad="1"/>
</workbook>
</file>

<file path=xl/sharedStrings.xml><?xml version="1.0" encoding="utf-8"?>
<sst xmlns="http://schemas.openxmlformats.org/spreadsheetml/2006/main" count="23" uniqueCount="15">
  <si>
    <t>k</t>
  </si>
  <si>
    <t>a</t>
  </si>
  <si>
    <t>i</t>
  </si>
  <si>
    <t>r</t>
  </si>
  <si>
    <t>c</t>
  </si>
  <si>
    <t>p=</t>
  </si>
  <si>
    <t>r=</t>
  </si>
  <si>
    <t>∑</t>
  </si>
  <si>
    <t>interest</t>
  </si>
  <si>
    <t>rate</t>
  </si>
  <si>
    <t>credit</t>
  </si>
  <si>
    <t>annuity</t>
  </si>
  <si>
    <t>Task 3. 160 000 dinars creditis taken for 4 years, interest 10% a year, annuities are fixed.</t>
  </si>
  <si>
    <r>
      <t>Task 2</t>
    </r>
    <r>
      <rPr>
        <sz val="10"/>
        <rFont val="Arial"/>
        <family val="0"/>
      </rPr>
      <t>. 100 000 dinars is credit taken for 5 years, interest 6%a year with fixed annuities.</t>
    </r>
  </si>
  <si>
    <r>
      <t>Tak 1</t>
    </r>
    <r>
      <rPr>
        <sz val="10"/>
        <rFont val="Arial"/>
        <family val="0"/>
      </rPr>
      <t>. 60 000 dinars is credit taken for  4 years, with interes 5% a year with fixed (equal) annuities.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</si>
</sst>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20"/>
      <name val="Arial"/>
      <family val="0"/>
    </font>
    <font>
      <sz val="10"/>
      <color indexed="10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.28125" style="0" customWidth="1"/>
    <col min="2" max="2" width="20.7109375" style="0" customWidth="1"/>
    <col min="3" max="3" width="20.140625" style="0" customWidth="1"/>
    <col min="4" max="4" width="21.57421875" style="0" customWidth="1"/>
    <col min="5" max="5" width="21.421875" style="0" customWidth="1"/>
  </cols>
  <sheetData>
    <row r="1" spans="1:5" ht="12.75">
      <c r="A1" s="9" t="s">
        <v>14</v>
      </c>
      <c r="B1" s="10"/>
      <c r="C1" s="10"/>
      <c r="D1" s="10"/>
      <c r="E1" s="10"/>
    </row>
    <row r="2" ht="12.75" customHeight="1"/>
    <row r="3" spans="1:5" ht="25.5">
      <c r="A3" s="1" t="s">
        <v>0</v>
      </c>
      <c r="B3" s="1" t="s">
        <v>11</v>
      </c>
      <c r="C3" s="1" t="s">
        <v>8</v>
      </c>
      <c r="D3" s="1" t="s">
        <v>9</v>
      </c>
      <c r="E3" s="1" t="s">
        <v>10</v>
      </c>
    </row>
    <row r="4" spans="1:5" ht="25.5">
      <c r="A4" s="1">
        <v>0</v>
      </c>
      <c r="B4" s="1"/>
      <c r="C4" s="1"/>
      <c r="D4" s="1"/>
      <c r="E4" s="7">
        <v>60000</v>
      </c>
    </row>
    <row r="5" spans="1:5" ht="25.5">
      <c r="A5" s="1">
        <v>1</v>
      </c>
      <c r="B5" s="2">
        <v>16920.71</v>
      </c>
      <c r="C5" s="2">
        <f>E4*0.05</f>
        <v>3000</v>
      </c>
      <c r="D5" s="2">
        <f>B5-C5</f>
        <v>13920.71</v>
      </c>
      <c r="E5" s="2">
        <f>E4-D5</f>
        <v>46079.29</v>
      </c>
    </row>
    <row r="6" spans="1:5" ht="25.5">
      <c r="A6" s="1">
        <v>2</v>
      </c>
      <c r="B6" s="2">
        <v>16920.71</v>
      </c>
      <c r="C6" s="2">
        <f>E5*0.05</f>
        <v>2303.9645</v>
      </c>
      <c r="D6" s="2">
        <f>B6-C6</f>
        <v>14616.745499999999</v>
      </c>
      <c r="E6" s="2">
        <f>E5-D6</f>
        <v>31462.544500000004</v>
      </c>
    </row>
    <row r="7" spans="1:5" ht="25.5">
      <c r="A7" s="1">
        <v>3</v>
      </c>
      <c r="B7" s="2">
        <v>16920.71</v>
      </c>
      <c r="C7" s="2">
        <f>E6*0.05</f>
        <v>1573.1272250000002</v>
      </c>
      <c r="D7" s="2">
        <f>B7-C7</f>
        <v>15347.582774999999</v>
      </c>
      <c r="E7" s="8">
        <f>E6-D7</f>
        <v>16114.961725000005</v>
      </c>
    </row>
    <row r="8" spans="1:5" ht="25.5">
      <c r="A8" s="1">
        <v>4</v>
      </c>
      <c r="B8" s="2">
        <v>16920.71</v>
      </c>
      <c r="C8" s="2">
        <f>E7*0.05</f>
        <v>805.7480862500003</v>
      </c>
      <c r="D8" s="8">
        <f>B8-C8</f>
        <v>16114.96191375</v>
      </c>
      <c r="E8" s="2">
        <f>E7-D8</f>
        <v>-0.00018874999477702659</v>
      </c>
    </row>
    <row r="9" spans="1:5" ht="25.5">
      <c r="A9" s="3" t="s">
        <v>7</v>
      </c>
      <c r="B9" s="2">
        <f>SUM(B5:B8)</f>
        <v>67682.84</v>
      </c>
      <c r="C9" s="2">
        <f>SUM(C5:C8)</f>
        <v>7682.839811250001</v>
      </c>
      <c r="D9" s="7">
        <f>SUM(D5:D8)</f>
        <v>60000.00018875</v>
      </c>
      <c r="E9" s="2"/>
    </row>
    <row r="10" spans="1:5" ht="25.5">
      <c r="A10" s="1"/>
      <c r="B10" s="1"/>
      <c r="C10" s="1"/>
      <c r="D10" s="1"/>
      <c r="E10" s="1"/>
    </row>
    <row r="11" spans="1:5" ht="25.5">
      <c r="A11" s="5"/>
      <c r="B11" s="5">
        <v>0.05</v>
      </c>
      <c r="C11" s="5">
        <v>1.05</v>
      </c>
      <c r="D11" s="1"/>
      <c r="E11" s="1"/>
    </row>
    <row r="12" spans="1:5" ht="25.5">
      <c r="A12" s="1"/>
      <c r="B12" s="1"/>
      <c r="C12" s="1"/>
      <c r="D12" s="1"/>
      <c r="E12" s="1"/>
    </row>
    <row r="13" spans="1:5" ht="25.5">
      <c r="A13" s="1"/>
      <c r="B13" s="1">
        <f>E4*rrr^4*(rrr-1)/(rrr^4-1)</f>
        <v>16920.709956207782</v>
      </c>
      <c r="C13" s="1"/>
      <c r="D13" s="1"/>
      <c r="E13" s="1"/>
    </row>
    <row r="14" spans="1:5" ht="25.5">
      <c r="A14" s="6"/>
      <c r="B14" s="6"/>
      <c r="C14" s="6"/>
      <c r="D14" s="6"/>
      <c r="E14" s="6"/>
    </row>
    <row r="16" spans="1:5" ht="12.75">
      <c r="A16" s="9" t="s">
        <v>13</v>
      </c>
      <c r="B16" s="10"/>
      <c r="C16" s="10"/>
      <c r="D16" s="10"/>
      <c r="E16" s="10"/>
    </row>
    <row r="18" spans="1:5" ht="25.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</row>
    <row r="19" spans="1:5" ht="25.5">
      <c r="A19" s="1">
        <v>0</v>
      </c>
      <c r="B19" s="1"/>
      <c r="C19" s="1"/>
      <c r="D19" s="1"/>
      <c r="E19" s="2">
        <v>100000</v>
      </c>
    </row>
    <row r="20" spans="1:5" ht="25.5">
      <c r="A20" s="1">
        <v>1</v>
      </c>
      <c r="B20" s="2">
        <f>E$19*rr2^5*pp/(rr2^5-1)</f>
        <v>23739.640043118936</v>
      </c>
      <c r="C20" s="2">
        <f>E19*pp</f>
        <v>6000</v>
      </c>
      <c r="D20" s="2">
        <f aca="true" t="shared" si="0" ref="D20:D25">B20-C20</f>
        <v>17739.640043118936</v>
      </c>
      <c r="E20" s="2">
        <f>E19-D20</f>
        <v>82260.35995688106</v>
      </c>
    </row>
    <row r="21" spans="1:5" ht="25.5">
      <c r="A21" s="1">
        <v>2</v>
      </c>
      <c r="B21" s="2">
        <f>E$19*rr2^5*pp/(rr2^5-1)</f>
        <v>23739.640043118936</v>
      </c>
      <c r="C21" s="2">
        <f>E20*pp</f>
        <v>4935.621597412864</v>
      </c>
      <c r="D21" s="2">
        <f t="shared" si="0"/>
        <v>18804.01844570607</v>
      </c>
      <c r="E21" s="2">
        <f>E20-D21</f>
        <v>63456.34151117499</v>
      </c>
    </row>
    <row r="22" spans="1:5" ht="25.5">
      <c r="A22" s="1">
        <v>3</v>
      </c>
      <c r="B22" s="2">
        <f>E$19*rr2^5*pp/(rr2^5-1)</f>
        <v>23739.640043118936</v>
      </c>
      <c r="C22" s="2">
        <f>E21*pp</f>
        <v>3807.3804906704995</v>
      </c>
      <c r="D22" s="2">
        <f t="shared" si="0"/>
        <v>19932.259552448435</v>
      </c>
      <c r="E22" s="2">
        <f>E21-D22</f>
        <v>43524.08195872656</v>
      </c>
    </row>
    <row r="23" spans="1:5" ht="25.5">
      <c r="A23" s="1">
        <v>4</v>
      </c>
      <c r="B23" s="2">
        <f>E$19*rr2^5*pp/(rr2^5-1)</f>
        <v>23739.640043118936</v>
      </c>
      <c r="C23" s="2">
        <f>E22*pp</f>
        <v>2611.444917523593</v>
      </c>
      <c r="D23" s="2">
        <f t="shared" si="0"/>
        <v>21128.195125595343</v>
      </c>
      <c r="E23" s="2">
        <f>E22-D23</f>
        <v>22395.886833131215</v>
      </c>
    </row>
    <row r="24" spans="1:5" ht="25.5">
      <c r="A24" s="1">
        <v>5</v>
      </c>
      <c r="B24" s="2">
        <f>E$19*rr2^5*pp/(rr2^5-1)</f>
        <v>23739.640043118936</v>
      </c>
      <c r="C24" s="2">
        <f>E23*pp</f>
        <v>1343.7532099878729</v>
      </c>
      <c r="D24" s="2">
        <f t="shared" si="0"/>
        <v>22395.886833131062</v>
      </c>
      <c r="E24" s="2">
        <f>E23-D24</f>
        <v>1.5279510989785194E-10</v>
      </c>
    </row>
    <row r="25" spans="1:5" ht="25.5">
      <c r="A25" s="1" t="s">
        <v>7</v>
      </c>
      <c r="B25" s="2">
        <f>SUM(B20:B24)</f>
        <v>118698.20021559468</v>
      </c>
      <c r="C25" s="2">
        <f>SUM(C20:C24)</f>
        <v>18698.20021559483</v>
      </c>
      <c r="D25" s="2">
        <f t="shared" si="0"/>
        <v>99999.99999999985</v>
      </c>
      <c r="E25" s="2"/>
    </row>
    <row r="28" spans="1:2" ht="18">
      <c r="A28" s="4" t="s">
        <v>5</v>
      </c>
      <c r="B28" s="4">
        <v>0.06</v>
      </c>
    </row>
    <row r="29" spans="1:2" ht="18">
      <c r="A29" s="4" t="s">
        <v>6</v>
      </c>
      <c r="B29" s="4">
        <f>pp+1</f>
        <v>1.06</v>
      </c>
    </row>
  </sheetData>
  <mergeCells count="2">
    <mergeCell ref="A1:E1"/>
    <mergeCell ref="A16:E1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"/>
    </sheetView>
  </sheetViews>
  <sheetFormatPr defaultColWidth="9.140625" defaultRowHeight="12.75"/>
  <cols>
    <col min="1" max="1" width="6.8515625" style="0" customWidth="1"/>
    <col min="2" max="2" width="23.57421875" style="0" customWidth="1"/>
    <col min="3" max="3" width="21.57421875" style="0" customWidth="1"/>
    <col min="4" max="4" width="27.7109375" style="0" customWidth="1"/>
    <col min="5" max="5" width="29.140625" style="0" customWidth="1"/>
  </cols>
  <sheetData>
    <row r="1" spans="1:5" ht="12.75">
      <c r="A1" s="10" t="s">
        <v>12</v>
      </c>
      <c r="B1" s="10"/>
      <c r="C1" s="10"/>
      <c r="D1" s="10"/>
      <c r="E1" s="10"/>
    </row>
    <row r="3" spans="1:5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5.5">
      <c r="A4" s="1">
        <v>0</v>
      </c>
      <c r="B4" s="1"/>
      <c r="C4" s="1"/>
      <c r="D4" s="1"/>
      <c r="E4" s="7">
        <v>160000</v>
      </c>
    </row>
    <row r="5" spans="1:5" ht="25.5">
      <c r="A5" s="1">
        <v>1</v>
      </c>
      <c r="B5" s="2">
        <f>E$4*C$11^4*B$11/(C$11^4-1)</f>
        <v>50475.328592975624</v>
      </c>
      <c r="C5" s="2">
        <f>E4*B$11</f>
        <v>16000</v>
      </c>
      <c r="D5" s="2">
        <f>B5-C5</f>
        <v>34475.328592975624</v>
      </c>
      <c r="E5" s="2">
        <f>E4-D5</f>
        <v>125524.67140702438</v>
      </c>
    </row>
    <row r="6" spans="1:5" ht="25.5">
      <c r="A6" s="1">
        <v>2</v>
      </c>
      <c r="B6" s="2">
        <f>E$4*C$11^4*B$11/(C$11^4-1)</f>
        <v>50475.328592975624</v>
      </c>
      <c r="C6" s="2">
        <f>E5*B$11</f>
        <v>12552.467140702438</v>
      </c>
      <c r="D6" s="2">
        <f>B6-C6</f>
        <v>37922.86145227319</v>
      </c>
      <c r="E6" s="2">
        <f>E5-D6</f>
        <v>87601.8099547512</v>
      </c>
    </row>
    <row r="7" spans="1:5" ht="25.5">
      <c r="A7" s="1">
        <v>3</v>
      </c>
      <c r="B7" s="2">
        <f>E$4*C$11^4*B$11/(C$11^4-1)</f>
        <v>50475.328592975624</v>
      </c>
      <c r="C7" s="2">
        <f>E6*B$11</f>
        <v>8760.18099547512</v>
      </c>
      <c r="D7" s="2">
        <f>B7-C7</f>
        <v>41715.1475975005</v>
      </c>
      <c r="E7" s="8">
        <f>E6-D7</f>
        <v>45886.662357250694</v>
      </c>
    </row>
    <row r="8" spans="1:5" ht="25.5">
      <c r="A8" s="1">
        <v>4</v>
      </c>
      <c r="B8" s="2">
        <f>E$4*C$11^4*B$11/(C$11^4-1)</f>
        <v>50475.328592975624</v>
      </c>
      <c r="C8" s="2">
        <f>E7*B$11</f>
        <v>4588.66623572507</v>
      </c>
      <c r="D8" s="8">
        <f>B8-C8</f>
        <v>45886.662357250556</v>
      </c>
      <c r="E8" s="2">
        <f>E7-D8</f>
        <v>1.382431946694851E-10</v>
      </c>
    </row>
    <row r="9" spans="1:5" ht="25.5">
      <c r="A9" s="3" t="s">
        <v>7</v>
      </c>
      <c r="B9" s="2">
        <f>SUM(B5:B8)</f>
        <v>201901.3143719025</v>
      </c>
      <c r="C9" s="2">
        <f>SUM(C5:C8)</f>
        <v>41901.31437190263</v>
      </c>
      <c r="D9" s="7">
        <f>SUM(D5:D8)</f>
        <v>159999.99999999985</v>
      </c>
      <c r="E9" s="2"/>
    </row>
    <row r="10" spans="1:5" ht="25.5">
      <c r="A10" s="1"/>
      <c r="B10" s="1"/>
      <c r="C10" s="1"/>
      <c r="D10" s="1"/>
      <c r="E10" s="1"/>
    </row>
    <row r="11" spans="1:5" ht="25.5">
      <c r="A11" s="5"/>
      <c r="B11" s="5">
        <v>0.1</v>
      </c>
      <c r="C11" s="5">
        <v>1.1</v>
      </c>
      <c r="D11" s="1"/>
      <c r="E11" s="1"/>
    </row>
    <row r="12" spans="1:5" ht="25.5">
      <c r="A12" s="1"/>
      <c r="B12" s="1"/>
      <c r="C12" s="1"/>
      <c r="D12" s="1"/>
      <c r="E12" s="1"/>
    </row>
    <row r="13" spans="1:5" ht="25.5">
      <c r="A13" s="1"/>
      <c r="B13" s="1"/>
      <c r="C13" s="1"/>
      <c r="D13" s="1"/>
      <c r="E13" s="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 racunar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Mihailovic</dc:creator>
  <cp:keywords/>
  <dc:description/>
  <cp:lastModifiedBy>Olivera Mihailovic</cp:lastModifiedBy>
  <cp:lastPrinted>2013-09-19T20:24:31Z</cp:lastPrinted>
  <dcterms:created xsi:type="dcterms:W3CDTF">2013-09-13T20:50:02Z</dcterms:created>
  <dcterms:modified xsi:type="dcterms:W3CDTF">2013-12-09T22:38:17Z</dcterms:modified>
  <cp:category/>
  <cp:version/>
  <cp:contentType/>
  <cp:contentStatus/>
</cp:coreProperties>
</file>